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4" i="1"/>
  <c r="F67" i="1"/>
  <c r="F62" i="1"/>
  <c r="F56" i="1"/>
  <c r="F41" i="1"/>
  <c r="F37" i="1"/>
  <c r="F30" i="1"/>
  <c r="F26" i="1"/>
  <c r="F22" i="1"/>
  <c r="F18" i="1"/>
  <c r="F46" i="1" s="1"/>
  <c r="F58" i="1" s="1"/>
  <c r="F80" i="1" s="1"/>
  <c r="F8" i="1"/>
  <c r="C59" i="1"/>
  <c r="C40" i="1"/>
  <c r="C46" i="1" s="1"/>
  <c r="C61" i="1" s="1"/>
  <c r="C37" i="1"/>
  <c r="C30" i="1"/>
  <c r="C24" i="1"/>
  <c r="C16" i="1"/>
  <c r="C8" i="1"/>
  <c r="E74" i="1" l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46" i="1" l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<sst xmlns="http://schemas.openxmlformats.org/spreadsheetml/2006/main" count="127" uniqueCount="124">
  <si>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</si>
  <si>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</si>
  <si>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</si>
  <si>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</si>
  <si>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</si>
  <si>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</si>
  <si>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</si>
  <si>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</si>
  <si>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</si>
  <si>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</si>
  <si>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</si>
  <si>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</si>
  <si>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</si>
  <si>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</si>
  <si>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</si>
  <si>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</si>
  <si>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</si>
  <si>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</si>
  <si>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</si>
  <si>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</si>
  <si>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</si>
  <si>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</si>
  <si>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</si>
  <si>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</si>
  <si>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</si>
  <si>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</si>
  <si>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</si>
  <si>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</si>
  <si>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</si>
  <si>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</si>
  <si>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</si>
  <si>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</si>
  <si>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</si>
  <si>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</si>
  <si>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</si>
  <si>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</si>
  <si>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</si>
  <si>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</si>
  <si>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</si>
  <si>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</si>
  <si>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</si>
  <si>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</si>
  <si>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</si>
  <si>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</si>
  <si>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</si>
  <si>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</si>
  <si>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</si>
  <si>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</si>
  <si>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</si>
  <si>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</si>
  <si>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</si>
  <si>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</si>
  <si>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</si>
  <si>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</si>
  <si>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</si>
  <si>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</si>
  <si>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</si>
  <si>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</si>
  <si>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</si>
  <si>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</si>
  <si>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</si>
  <si>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</si>
  <si>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</si>
  <si>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</si>
  <si>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</si>
  <si>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</si>
  <si>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</si>
  <si>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</si>
  <si>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</si>
  <si>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</si>
  <si>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</si>
  <si>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</si>
  <si>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</si>
  <si>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</si>
  <si>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</si>
  <si>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</si>
  <si>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</si>
  <si>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</si>
  <si>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</si>
  <si>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</si>
  <si>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</si>
  <si>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</si>
  <si>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</si>
  <si>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</si>
  <si>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</si>
  <si>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</si>
  <si>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</si>
  <si>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</si>
  <si>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</si>
  <si>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</si>
  <si>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</si>
  <si>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</si>
  <si>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</si>
  <si>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</si>
  <si>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</si>
  <si>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</si>
  <si>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</si>
  <si>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</si>
  <si>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</si>
  <si>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</si>
  <si>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</si>
  <si>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</si>
  <si>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</si>
  <si>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</si>
  <si>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</si>
  <si>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</si>
  <si>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</si>
  <si>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</si>
  <si>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</si>
  <si>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</si>
  <si>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</si>
  <si>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</si>
  <si>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</si>
  <si>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</si>
  <si>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</si>
  <si>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</si>
  <si>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</si>
  <si>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</si>
  <si>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</si>
  <si>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</si>
  <si>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</si>
  <si>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2017</t>
  </si>
  <si>
    <t>Al 31 de diciembre de 2017 y al 30 de septiembre de 2018</t>
  </si>
  <si>
    <t>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</si>
</sst>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E9" sqref="E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0" t="s">
        <v>123</v>
      </c>
      <c r="C5" s="27" t="s">
        <v>121</v>
      </c>
      <c r="D5" s="20" t="s">
        <v>2</v>
      </c>
      <c r="E5" s="25" t="s">
        <v>123</v>
      </c>
      <c r="F5" s="27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15367029.77</v>
      </c>
      <c r="C8" s="21">
        <f>SUM(C9:C15)</f>
        <v>16591868.529999999</v>
      </c>
      <c r="D8" s="6" t="s">
        <v>8</v>
      </c>
      <c r="E8" s="21">
        <f>SUM(E9:E17)</f>
        <v>501781.06999999995</v>
      </c>
      <c r="F8" s="21">
        <f>SUM(F9:F17)</f>
        <v>3963904.9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23096.74</v>
      </c>
      <c r="F9" s="9">
        <v>2315192.5299999998</v>
      </c>
    </row>
    <row r="10" spans="1:6" x14ac:dyDescent="0.25">
      <c r="A10" s="8" t="s">
        <v>11</v>
      </c>
      <c r="B10" s="23">
        <v>15367029.77</v>
      </c>
      <c r="C10" s="23">
        <v>16591868.529999999</v>
      </c>
      <c r="D10" s="10" t="s">
        <v>12</v>
      </c>
      <c r="E10" s="9">
        <v>0</v>
      </c>
      <c r="F10" s="9">
        <v>1392702.76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394314.3</v>
      </c>
      <c r="F15" s="9">
        <v>-93025.21</v>
      </c>
    </row>
    <row r="16" spans="1:6" ht="25.5" x14ac:dyDescent="0.25">
      <c r="A16" s="7" t="s">
        <v>23</v>
      </c>
      <c r="B16" s="21">
        <f>SUM(B17:B23)</f>
        <v>125027.14</v>
      </c>
      <c r="C16" s="21">
        <f>SUM(C17:C23)</f>
        <v>3166901.11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84370.03</v>
      </c>
      <c r="F17" s="9">
        <v>349034.82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125027.14</v>
      </c>
      <c r="C19" s="9">
        <v>225308.17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2941592.94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140153.01999999999</v>
      </c>
      <c r="C24" s="21">
        <f>SUM(C25:C29)</f>
        <v>70778.559999999998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140153.01999999999</v>
      </c>
      <c r="C25" s="9">
        <v>70778.559999999998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-1237.5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-1237.5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1340989.04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-2821.96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15632209.93</v>
      </c>
      <c r="C46" s="21">
        <f>SUM(C8+C16+C24+C30+C36+C37+C40)</f>
        <v>19829548.199999999</v>
      </c>
      <c r="D46" s="6" t="s">
        <v>82</v>
      </c>
      <c r="E46" s="21">
        <f>SUM(E8,E18,E22,E25,E26,E30,E37,E41)</f>
        <v>501781.06999999995</v>
      </c>
      <c r="F46" s="21">
        <f>SUM(F8,F18,F22,F25,F26,F30,F37,F41)</f>
        <v>5303656.4399999995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136363784.81999999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81704356.760000005</v>
      </c>
      <c r="C52" s="22">
        <v>79873942.239999995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411450.92</v>
      </c>
      <c r="C53" s="22">
        <v>363937.32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-21147988.260000002</v>
      </c>
      <c r="C54" s="22">
        <v>-21147988.260000002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501781.06999999995</v>
      </c>
      <c r="F58" s="21">
        <f>SUM(F46,F56)</f>
        <v>5303656.4399999995</v>
      </c>
    </row>
    <row r="59" spans="1:6" x14ac:dyDescent="0.25">
      <c r="A59" s="4" t="s">
        <v>102</v>
      </c>
      <c r="B59" s="21">
        <f>SUM(B49,B50,B51,B52,B53,B54,B55,B56,B57)</f>
        <v>197331604.23999998</v>
      </c>
      <c r="C59" s="21">
        <f>SUM(C49,C50,C51,C52,C53,C54,C55,C56,C57)</f>
        <v>195453676.12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212963814.16999999</v>
      </c>
      <c r="C61" s="21">
        <f>SUM(C46,C59)</f>
        <v>215283224.31999999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197699216.89999998</v>
      </c>
      <c r="F62" s="21">
        <f>SUM(F63:F65)</f>
        <v>197699216.89999998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91356276.189999998</v>
      </c>
      <c r="F64" s="9">
        <v>91356276.189999998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14762816.199999999</v>
      </c>
      <c r="F67" s="21">
        <f>SUM(F68:F72)</f>
        <v>12280350.98</v>
      </c>
    </row>
    <row r="68" spans="1:6" x14ac:dyDescent="0.25">
      <c r="A68" s="11"/>
      <c r="B68" s="14"/>
      <c r="C68" s="14"/>
      <c r="D68" s="10" t="s">
        <v>110</v>
      </c>
      <c r="E68" s="9">
        <v>2350236.69</v>
      </c>
      <c r="F68" s="9">
        <v>1056999.8</v>
      </c>
    </row>
    <row r="69" spans="1:6" x14ac:dyDescent="0.25">
      <c r="A69" s="11"/>
      <c r="B69" s="14"/>
      <c r="C69" s="14"/>
      <c r="D69" s="10" t="s">
        <v>111</v>
      </c>
      <c r="E69" s="9">
        <v>11301554.369999999</v>
      </c>
      <c r="F69" s="9">
        <v>9113332.2799999993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1111025.1399999999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212462033.09999996</v>
      </c>
      <c r="F78" s="21">
        <f>SUM(F62,F67,F74)</f>
        <v>209979567.87999997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212963814.16999996</v>
      </c>
      <c r="F80" s="21">
        <f>SUM(F58,F78)</f>
        <v>215283224.31999996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2018-10-16T00:15:25Z</dcterms:modified>
</cp:coreProperties>
</file>